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6560" yWindow="4920" windowWidth="43220" windowHeight="185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5" i="1" l="1"/>
  <c r="Y15" i="1"/>
  <c r="Z15" i="1"/>
  <c r="Z22" i="1"/>
  <c r="X22" i="1"/>
  <c r="Y22" i="1"/>
  <c r="X10" i="1"/>
  <c r="Y10" i="1"/>
  <c r="Z10" i="1"/>
  <c r="X11" i="1"/>
  <c r="Y11" i="1"/>
  <c r="Z11" i="1"/>
  <c r="X12" i="1"/>
  <c r="Y12" i="1"/>
  <c r="Z12" i="1"/>
  <c r="X13" i="1"/>
  <c r="Y13" i="1"/>
  <c r="Z13" i="1"/>
  <c r="X14" i="1"/>
  <c r="Y14" i="1"/>
  <c r="Z14" i="1"/>
  <c r="X16" i="1"/>
  <c r="Y16" i="1"/>
  <c r="Z16" i="1"/>
  <c r="X17" i="1"/>
  <c r="Y17" i="1"/>
  <c r="Z17" i="1"/>
  <c r="X18" i="1"/>
  <c r="Y18" i="1"/>
  <c r="Z18" i="1"/>
  <c r="X19" i="1"/>
  <c r="Y19" i="1"/>
  <c r="Z19" i="1"/>
  <c r="X20" i="1"/>
  <c r="Y20" i="1"/>
  <c r="Z20" i="1"/>
  <c r="X21" i="1"/>
  <c r="Y21" i="1"/>
  <c r="Z21" i="1"/>
  <c r="Z9" i="1"/>
  <c r="X9" i="1"/>
  <c r="Y9" i="1"/>
</calcChain>
</file>

<file path=xl/sharedStrings.xml><?xml version="1.0" encoding="utf-8"?>
<sst xmlns="http://schemas.openxmlformats.org/spreadsheetml/2006/main" count="44" uniqueCount="31">
  <si>
    <t>委託 No.</t>
  </si>
  <si>
    <t>器種類</t>
  </si>
  <si>
    <t>器高</t>
  </si>
  <si>
    <t>最大幅</t>
  </si>
  <si>
    <t>標準</t>
  </si>
  <si>
    <t>オプション選択</t>
  </si>
  <si>
    <t>本体価格</t>
  </si>
  <si>
    <t>メイン撮影段数</t>
  </si>
  <si>
    <r>
      <rPr>
        <sz val="12"/>
        <color rgb="FF000000"/>
        <rFont val="ＭＳ Ｐゴシック"/>
        <family val="2"/>
        <charset val="128"/>
      </rPr>
      <t>正面</t>
    </r>
    <r>
      <rPr>
        <sz val="12"/>
        <color rgb="FFFF0000"/>
        <rFont val="ＭＳ Ｐゴシック"/>
        <family val="2"/>
        <charset val="128"/>
      </rPr>
      <t>(必須)</t>
    </r>
  </si>
  <si>
    <t>展開図</t>
  </si>
  <si>
    <t>右側面</t>
  </si>
  <si>
    <t>左側面</t>
  </si>
  <si>
    <t>裏面</t>
  </si>
  <si>
    <t>　上面</t>
  </si>
  <si>
    <t>底面</t>
  </si>
  <si>
    <t>扇形展開</t>
  </si>
  <si>
    <t>円筒展開</t>
  </si>
  <si>
    <t>AIファイル</t>
  </si>
  <si>
    <t>深鉢</t>
  </si>
  <si>
    <t>注口土器</t>
  </si>
  <si>
    <t>浅鉢</t>
  </si>
  <si>
    <t>マスク</t>
    <phoneticPr fontId="3"/>
  </si>
  <si>
    <t>マスク</t>
    <phoneticPr fontId="3"/>
  </si>
  <si>
    <t>マスク</t>
    <phoneticPr fontId="3"/>
  </si>
  <si>
    <t>３Dデータ</t>
    <phoneticPr fontId="3"/>
  </si>
  <si>
    <t>マスク</t>
    <phoneticPr fontId="3"/>
  </si>
  <si>
    <t>90°展開図</t>
    <phoneticPr fontId="3"/>
  </si>
  <si>
    <t>付属データ</t>
    <rPh sb="0" eb="2">
      <t>フゾク</t>
    </rPh>
    <phoneticPr fontId="3"/>
  </si>
  <si>
    <t>PPサービス用 委託リスト</t>
    <phoneticPr fontId="3"/>
  </si>
  <si>
    <t>諸経費20％込価格</t>
    <rPh sb="6" eb="7">
      <t>コ</t>
    </rPh>
    <phoneticPr fontId="3"/>
  </si>
  <si>
    <t>遺跡名：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</si>
</sst>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¥#,##0;[Red]\¥#,##0"/>
    <numFmt numFmtId="177" formatCode="0.0"/>
    <numFmt numFmtId="178" formatCode="&quot;¥&quot;#,##0_);\(&quot;¥&quot;#,##0\)"/>
  </numFmts>
  <fonts count="9" x14ac:knownFonts="1">
    <font>
      <sz val="12"/>
      <color rgb="FF000000"/>
      <name val="ＭＳ Ｐゴシック"/>
      <family val="2"/>
      <charset val="128"/>
    </font>
    <font>
      <sz val="20"/>
      <color rgb="FF000000"/>
      <name val="ＭＳ Ｐゴシック"/>
      <charset val="128"/>
    </font>
    <font>
      <sz val="12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</font>
    <font>
      <u/>
      <sz val="12"/>
      <color theme="11"/>
      <name val="ＭＳ Ｐゴシック"/>
      <family val="2"/>
      <charset val="128"/>
    </font>
    <font>
      <sz val="12"/>
      <color rgb="FFFF0000"/>
      <name val="ＭＳ Ｐゴシック"/>
      <family val="2"/>
      <charset val="128"/>
      <scheme val="minor"/>
    </font>
    <font>
      <b/>
      <sz val="12"/>
      <color rgb="FF000000"/>
      <name val="ＭＳ Ｐゴシック"/>
      <charset val="128"/>
    </font>
    <font>
      <sz val="16"/>
      <color rgb="FF000000"/>
      <name val="ＭＳ Ｐ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8EB4E3"/>
        <bgColor rgb="FF9999FF"/>
      </patternFill>
    </fill>
    <fill>
      <patternFill patternType="solid">
        <fgColor rgb="FFFF6600"/>
        <bgColor rgb="FFFF9900"/>
      </patternFill>
    </fill>
    <fill>
      <patternFill patternType="solid">
        <fgColor rgb="FFF2DCDB"/>
        <bgColor rgb="FFFDEADA"/>
      </patternFill>
    </fill>
    <fill>
      <patternFill patternType="solid">
        <fgColor rgb="FFEBF1DE"/>
        <bgColor rgb="FFF2F2F2"/>
      </patternFill>
    </fill>
    <fill>
      <patternFill patternType="solid">
        <fgColor rgb="FFDDD9C3"/>
        <bgColor rgb="FFF2DCDB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C4BD97"/>
        <bgColor rgb="FFDDD9C3"/>
      </patternFill>
    </fill>
    <fill>
      <patternFill patternType="solid">
        <fgColor rgb="FFAFFFB9"/>
        <bgColor rgb="FFDBEEF4"/>
      </patternFill>
    </fill>
    <fill>
      <patternFill patternType="solid">
        <fgColor rgb="FFFFB3C7"/>
        <bgColor rgb="FFF2DCDB"/>
      </patternFill>
    </fill>
    <fill>
      <patternFill patternType="solid">
        <fgColor rgb="FFDCE6F2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FFFB9"/>
        <bgColor indexed="64"/>
      </patternFill>
    </fill>
    <fill>
      <patternFill patternType="solid">
        <fgColor rgb="FFFFB3C7"/>
        <bgColor indexed="64"/>
      </patternFill>
    </fill>
    <fill>
      <patternFill patternType="solid">
        <fgColor theme="4" tint="0.79998168889431442"/>
        <bgColor rgb="FFEBF1DE"/>
      </patternFill>
    </fill>
    <fill>
      <patternFill patternType="solid">
        <fgColor theme="9" tint="0.79998168889431442"/>
        <bgColor rgb="FFEBF1DE"/>
      </patternFill>
    </fill>
    <fill>
      <patternFill patternType="solid">
        <fgColor theme="5" tint="0.79998168889431442"/>
        <bgColor rgb="FFEBF1DE"/>
      </patternFill>
    </fill>
    <fill>
      <patternFill patternType="solid">
        <fgColor theme="6" tint="0.79998168889431442"/>
        <bgColor rgb="FFFDEADA"/>
      </patternFill>
    </fill>
    <fill>
      <patternFill patternType="solid">
        <fgColor theme="6" tint="0.79998168889431442"/>
        <bgColor rgb="FFEBF1DE"/>
      </patternFill>
    </fill>
    <fill>
      <patternFill patternType="solid">
        <fgColor theme="2" tint="-9.9978637043366805E-2"/>
        <bgColor rgb="FFFDEADA"/>
      </patternFill>
    </fill>
    <fill>
      <patternFill patternType="solid">
        <fgColor theme="2" tint="-9.9978637043366805E-2"/>
        <bgColor rgb="FFEBF1DE"/>
      </patternFill>
    </fill>
    <fill>
      <patternFill patternType="solid">
        <fgColor theme="8" tint="0.79998168889431442"/>
        <bgColor rgb="FFDCE6F2"/>
      </patternFill>
    </fill>
    <fill>
      <patternFill patternType="solid">
        <fgColor theme="8" tint="0.79998168889431442"/>
        <bgColor rgb="FFEBF1DE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/>
    <xf numFmtId="0" fontId="0" fillId="0" borderId="3" xfId="0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13" borderId="3" xfId="0" applyFont="1" applyFill="1" applyBorder="1" applyAlignment="1">
      <alignment wrapText="1"/>
    </xf>
    <xf numFmtId="0" fontId="0" fillId="10" borderId="5" xfId="0" applyFill="1" applyBorder="1" applyAlignment="1">
      <alignment wrapText="1"/>
    </xf>
    <xf numFmtId="176" fontId="0" fillId="14" borderId="7" xfId="0" applyNumberFormat="1" applyFill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13" borderId="9" xfId="0" applyFont="1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9" borderId="13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13" borderId="19" xfId="0" applyFont="1" applyFill="1" applyBorder="1" applyAlignment="1">
      <alignment wrapText="1"/>
    </xf>
    <xf numFmtId="0" fontId="0" fillId="13" borderId="16" xfId="0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0" fillId="7" borderId="17" xfId="0" applyFill="1" applyBorder="1" applyAlignment="1">
      <alignment wrapText="1"/>
    </xf>
    <xf numFmtId="0" fontId="0" fillId="9" borderId="20" xfId="0" applyFill="1" applyBorder="1" applyAlignment="1">
      <alignment wrapText="1"/>
    </xf>
    <xf numFmtId="0" fontId="0" fillId="10" borderId="17" xfId="0" applyFill="1" applyBorder="1" applyAlignment="1">
      <alignment wrapText="1"/>
    </xf>
    <xf numFmtId="177" fontId="0" fillId="0" borderId="17" xfId="0" applyNumberFormat="1" applyBorder="1" applyAlignment="1">
      <alignment wrapText="1"/>
    </xf>
    <xf numFmtId="177" fontId="0" fillId="0" borderId="18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16" borderId="20" xfId="0" applyFill="1" applyBorder="1" applyAlignment="1">
      <alignment wrapText="1"/>
    </xf>
    <xf numFmtId="0" fontId="0" fillId="18" borderId="17" xfId="0" applyFill="1" applyBorder="1" applyAlignment="1">
      <alignment wrapText="1"/>
    </xf>
    <xf numFmtId="0" fontId="0" fillId="20" borderId="20" xfId="0" applyFill="1" applyBorder="1" applyAlignment="1">
      <alignment wrapText="1"/>
    </xf>
    <xf numFmtId="0" fontId="0" fillId="21" borderId="17" xfId="0" applyFill="1" applyBorder="1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/>
    <xf numFmtId="176" fontId="0" fillId="0" borderId="8" xfId="0" applyNumberFormat="1" applyBorder="1" applyAlignment="1">
      <alignment wrapText="1"/>
    </xf>
    <xf numFmtId="0" fontId="0" fillId="5" borderId="35" xfId="0" applyFont="1" applyFill="1" applyBorder="1" applyAlignment="1">
      <alignment horizontal="center" vertical="center" wrapText="1"/>
    </xf>
    <xf numFmtId="178" fontId="0" fillId="5" borderId="37" xfId="0" applyNumberFormat="1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wrapText="1"/>
    </xf>
    <xf numFmtId="0" fontId="0" fillId="6" borderId="8" xfId="0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0" fillId="6" borderId="21" xfId="0" applyFill="1" applyBorder="1" applyAlignment="1">
      <alignment wrapText="1"/>
    </xf>
    <xf numFmtId="0" fontId="0" fillId="17" borderId="21" xfId="0" applyFill="1" applyBorder="1" applyAlignment="1">
      <alignment wrapText="1"/>
    </xf>
    <xf numFmtId="0" fontId="0" fillId="5" borderId="36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6" borderId="12" xfId="0" applyFill="1" applyBorder="1" applyAlignment="1">
      <alignment wrapText="1"/>
    </xf>
    <xf numFmtId="0" fontId="0" fillId="6" borderId="18" xfId="0" applyFill="1" applyBorder="1" applyAlignment="1">
      <alignment wrapText="1"/>
    </xf>
    <xf numFmtId="0" fontId="0" fillId="17" borderId="18" xfId="0" applyFill="1" applyBorder="1" applyAlignment="1">
      <alignment wrapText="1"/>
    </xf>
    <xf numFmtId="0" fontId="0" fillId="8" borderId="8" xfId="0" applyFill="1" applyBorder="1" applyAlignment="1">
      <alignment wrapText="1"/>
    </xf>
    <xf numFmtId="0" fontId="0" fillId="8" borderId="14" xfId="0" applyFill="1" applyBorder="1" applyAlignment="1">
      <alignment wrapText="1"/>
    </xf>
    <xf numFmtId="0" fontId="0" fillId="8" borderId="21" xfId="0" applyFill="1" applyBorder="1" applyAlignment="1">
      <alignment wrapText="1"/>
    </xf>
    <xf numFmtId="0" fontId="0" fillId="19" borderId="21" xfId="0" applyFill="1" applyBorder="1" applyAlignment="1">
      <alignment wrapText="1"/>
    </xf>
    <xf numFmtId="0" fontId="0" fillId="7" borderId="35" xfId="0" applyFill="1" applyBorder="1" applyAlignment="1">
      <alignment wrapText="1"/>
    </xf>
    <xf numFmtId="0" fontId="0" fillId="7" borderId="36" xfId="0" applyFill="1" applyBorder="1" applyAlignment="1">
      <alignment wrapText="1"/>
    </xf>
    <xf numFmtId="0" fontId="0" fillId="7" borderId="13" xfId="0" applyFill="1" applyBorder="1" applyAlignment="1">
      <alignment wrapText="1"/>
    </xf>
    <xf numFmtId="0" fontId="0" fillId="7" borderId="20" xfId="0" applyFill="1" applyBorder="1" applyAlignment="1">
      <alignment wrapText="1"/>
    </xf>
    <xf numFmtId="0" fontId="0" fillId="18" borderId="20" xfId="0" applyFill="1" applyBorder="1" applyAlignment="1">
      <alignment wrapText="1"/>
    </xf>
    <xf numFmtId="0" fontId="0" fillId="8" borderId="6" xfId="0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0" fillId="8" borderId="18" xfId="0" applyFill="1" applyBorder="1" applyAlignment="1">
      <alignment wrapText="1"/>
    </xf>
    <xf numFmtId="0" fontId="0" fillId="19" borderId="18" xfId="0" applyFill="1" applyBorder="1" applyAlignment="1">
      <alignment wrapText="1"/>
    </xf>
    <xf numFmtId="0" fontId="0" fillId="9" borderId="35" xfId="0" applyFill="1" applyBorder="1" applyAlignment="1">
      <alignment wrapText="1"/>
    </xf>
    <xf numFmtId="0" fontId="0" fillId="9" borderId="36" xfId="0" applyFill="1" applyBorder="1" applyAlignment="1">
      <alignment wrapText="1"/>
    </xf>
    <xf numFmtId="0" fontId="0" fillId="9" borderId="11" xfId="0" applyFill="1" applyBorder="1" applyAlignment="1">
      <alignment wrapText="1"/>
    </xf>
    <xf numFmtId="0" fontId="0" fillId="9" borderId="17" xfId="0" applyFill="1" applyBorder="1" applyAlignment="1">
      <alignment wrapText="1"/>
    </xf>
    <xf numFmtId="0" fontId="0" fillId="20" borderId="17" xfId="0" applyFill="1" applyBorder="1" applyAlignment="1">
      <alignment wrapText="1"/>
    </xf>
    <xf numFmtId="0" fontId="0" fillId="10" borderId="35" xfId="0" applyFont="1" applyFill="1" applyBorder="1" applyAlignment="1">
      <alignment horizontal="center" vertical="center" wrapText="1"/>
    </xf>
    <xf numFmtId="0" fontId="0" fillId="10" borderId="36" xfId="0" applyFont="1" applyFill="1" applyBorder="1" applyAlignment="1">
      <alignment horizontal="center" vertical="center" wrapText="1"/>
    </xf>
    <xf numFmtId="178" fontId="0" fillId="10" borderId="37" xfId="0" applyNumberFormat="1" applyFont="1" applyFill="1" applyBorder="1" applyAlignment="1">
      <alignment horizontal="center" vertical="center" wrapText="1"/>
    </xf>
    <xf numFmtId="178" fontId="0" fillId="10" borderId="38" xfId="0" applyNumberFormat="1" applyFont="1" applyFill="1" applyBorder="1" applyAlignment="1">
      <alignment horizontal="center" vertical="center" wrapText="1"/>
    </xf>
    <xf numFmtId="0" fontId="0" fillId="11" borderId="43" xfId="0" applyFont="1" applyFill="1" applyBorder="1" applyAlignment="1">
      <alignment horizontal="center" vertical="center" wrapText="1"/>
    </xf>
    <xf numFmtId="178" fontId="0" fillId="11" borderId="44" xfId="0" applyNumberFormat="1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178" fontId="0" fillId="12" borderId="45" xfId="0" applyNumberFormat="1" applyFont="1" applyFill="1" applyBorder="1" applyAlignment="1">
      <alignment horizontal="center" vertical="center" wrapText="1"/>
    </xf>
    <xf numFmtId="0" fontId="0" fillId="21" borderId="18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0" fillId="10" borderId="12" xfId="0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0" fillId="12" borderId="4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12" borderId="16" xfId="0" applyFill="1" applyBorder="1" applyAlignment="1">
      <alignment wrapText="1"/>
    </xf>
    <xf numFmtId="0" fontId="0" fillId="23" borderId="14" xfId="0" applyFill="1" applyBorder="1" applyAlignment="1">
      <alignment wrapText="1"/>
    </xf>
    <xf numFmtId="0" fontId="0" fillId="11" borderId="3" xfId="0" applyFill="1" applyBorder="1" applyAlignment="1">
      <alignment wrapText="1"/>
    </xf>
    <xf numFmtId="0" fontId="0" fillId="11" borderId="9" xfId="0" applyFill="1" applyBorder="1" applyAlignment="1">
      <alignment wrapText="1"/>
    </xf>
    <xf numFmtId="0" fontId="0" fillId="11" borderId="19" xfId="0" applyFill="1" applyBorder="1" applyAlignment="1">
      <alignment wrapText="1"/>
    </xf>
    <xf numFmtId="0" fontId="0" fillId="22" borderId="9" xfId="0" applyFill="1" applyBorder="1" applyAlignment="1">
      <alignment wrapText="1"/>
    </xf>
    <xf numFmtId="0" fontId="0" fillId="5" borderId="39" xfId="0" applyFont="1" applyFill="1" applyBorder="1" applyAlignment="1">
      <alignment horizontal="center" vertical="center" wrapText="1"/>
    </xf>
    <xf numFmtId="178" fontId="0" fillId="26" borderId="40" xfId="0" applyNumberFormat="1" applyFont="1" applyFill="1" applyBorder="1" applyAlignment="1">
      <alignment horizontal="center" vertical="center" wrapText="1"/>
    </xf>
    <xf numFmtId="0" fontId="0" fillId="7" borderId="41" xfId="0" applyFont="1" applyFill="1" applyBorder="1" applyAlignment="1">
      <alignment horizontal="center" vertical="center" wrapText="1"/>
    </xf>
    <xf numFmtId="178" fontId="0" fillId="29" borderId="42" xfId="0" applyNumberFormat="1" applyFont="1" applyFill="1" applyBorder="1" applyAlignment="1">
      <alignment horizontal="center" vertical="center" wrapText="1"/>
    </xf>
    <xf numFmtId="0" fontId="0" fillId="6" borderId="35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 vertical="center" wrapText="1"/>
    </xf>
    <xf numFmtId="178" fontId="0" fillId="27" borderId="37" xfId="0" applyNumberFormat="1" applyFont="1" applyFill="1" applyBorder="1" applyAlignment="1">
      <alignment horizontal="center" vertical="center" wrapText="1"/>
    </xf>
    <xf numFmtId="178" fontId="0" fillId="28" borderId="38" xfId="0" applyNumberFormat="1" applyFont="1" applyFill="1" applyBorder="1" applyAlignment="1">
      <alignment horizontal="center" vertical="center" wrapText="1"/>
    </xf>
    <xf numFmtId="0" fontId="0" fillId="7" borderId="39" xfId="0" applyFont="1" applyFill="1" applyBorder="1" applyAlignment="1">
      <alignment horizontal="center" vertical="center" wrapText="1"/>
    </xf>
    <xf numFmtId="178" fontId="0" fillId="30" borderId="40" xfId="0" applyNumberFormat="1" applyFont="1" applyFill="1" applyBorder="1" applyAlignment="1">
      <alignment horizontal="center" vertical="center" wrapText="1"/>
    </xf>
    <xf numFmtId="0" fontId="0" fillId="9" borderId="41" xfId="0" applyFont="1" applyFill="1" applyBorder="1" applyAlignment="1">
      <alignment horizontal="center" vertical="center" wrapText="1"/>
    </xf>
    <xf numFmtId="178" fontId="0" fillId="9" borderId="42" xfId="0" applyNumberFormat="1" applyFont="1" applyFill="1" applyBorder="1" applyAlignment="1">
      <alignment horizontal="center" vertical="center" wrapText="1"/>
    </xf>
    <xf numFmtId="0" fontId="0" fillId="8" borderId="35" xfId="0" applyFont="1" applyFill="1" applyBorder="1" applyAlignment="1">
      <alignment horizontal="center" vertical="center" wrapText="1"/>
    </xf>
    <xf numFmtId="0" fontId="0" fillId="8" borderId="36" xfId="0" applyFont="1" applyFill="1" applyBorder="1" applyAlignment="1">
      <alignment horizontal="center" vertical="center" wrapText="1"/>
    </xf>
    <xf numFmtId="178" fontId="0" fillId="31" borderId="37" xfId="0" applyNumberFormat="1" applyFont="1" applyFill="1" applyBorder="1" applyAlignment="1">
      <alignment horizontal="center" vertical="center" wrapText="1"/>
    </xf>
    <xf numFmtId="178" fontId="0" fillId="32" borderId="38" xfId="0" applyNumberFormat="1" applyFont="1" applyFill="1" applyBorder="1" applyAlignment="1">
      <alignment horizontal="center" vertical="center" wrapText="1"/>
    </xf>
    <xf numFmtId="0" fontId="0" fillId="9" borderId="39" xfId="0" applyFont="1" applyFill="1" applyBorder="1" applyAlignment="1">
      <alignment horizontal="center" vertical="center" wrapText="1"/>
    </xf>
    <xf numFmtId="178" fontId="0" fillId="25" borderId="40" xfId="0" applyNumberFormat="1" applyFont="1" applyFill="1" applyBorder="1" applyAlignment="1">
      <alignment horizontal="center" vertical="center" wrapText="1"/>
    </xf>
    <xf numFmtId="178" fontId="0" fillId="8" borderId="37" xfId="0" applyNumberFormat="1" applyFont="1" applyFill="1" applyBorder="1" applyAlignment="1">
      <alignment horizontal="center" vertical="center" wrapText="1"/>
    </xf>
    <xf numFmtId="0" fontId="0" fillId="5" borderId="41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16" borderId="21" xfId="0" applyFill="1" applyBorder="1" applyAlignment="1">
      <alignment wrapText="1"/>
    </xf>
    <xf numFmtId="178" fontId="0" fillId="24" borderId="19" xfId="0" applyNumberFormat="1" applyFont="1" applyFill="1" applyBorder="1" applyAlignment="1">
      <alignment horizontal="center" vertical="center" wrapText="1"/>
    </xf>
    <xf numFmtId="178" fontId="0" fillId="24" borderId="22" xfId="0" applyNumberFormat="1" applyFont="1" applyFill="1" applyBorder="1" applyAlignment="1">
      <alignment horizontal="center" vertical="center" wrapText="1"/>
    </xf>
    <xf numFmtId="0" fontId="0" fillId="13" borderId="47" xfId="0" applyFill="1" applyBorder="1" applyAlignment="1">
      <alignment wrapText="1"/>
    </xf>
    <xf numFmtId="0" fontId="6" fillId="15" borderId="16" xfId="0" applyFont="1" applyFill="1" applyBorder="1" applyAlignment="1">
      <alignment wrapText="1"/>
    </xf>
    <xf numFmtId="1" fontId="0" fillId="0" borderId="27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15" borderId="10" xfId="0" applyFont="1" applyFill="1" applyBorder="1" applyAlignment="1">
      <alignment wrapText="1"/>
    </xf>
    <xf numFmtId="0" fontId="0" fillId="16" borderId="14" xfId="0" applyFill="1" applyBorder="1" applyAlignment="1">
      <alignment wrapText="1"/>
    </xf>
    <xf numFmtId="0" fontId="0" fillId="16" borderId="13" xfId="0" applyFill="1" applyBorder="1" applyAlignment="1">
      <alignment wrapText="1"/>
    </xf>
    <xf numFmtId="0" fontId="0" fillId="17" borderId="14" xfId="0" applyFill="1" applyBorder="1" applyAlignment="1">
      <alignment wrapText="1"/>
    </xf>
    <xf numFmtId="0" fontId="0" fillId="17" borderId="12" xfId="0" applyFill="1" applyBorder="1" applyAlignment="1">
      <alignment wrapText="1"/>
    </xf>
    <xf numFmtId="0" fontId="0" fillId="18" borderId="11" xfId="0" applyFill="1" applyBorder="1" applyAlignment="1">
      <alignment wrapText="1"/>
    </xf>
    <xf numFmtId="0" fontId="0" fillId="18" borderId="13" xfId="0" applyFill="1" applyBorder="1" applyAlignment="1">
      <alignment wrapText="1"/>
    </xf>
    <xf numFmtId="0" fontId="0" fillId="19" borderId="14" xfId="0" applyFill="1" applyBorder="1" applyAlignment="1">
      <alignment wrapText="1"/>
    </xf>
    <xf numFmtId="0" fontId="0" fillId="19" borderId="12" xfId="0" applyFill="1" applyBorder="1" applyAlignment="1">
      <alignment wrapText="1"/>
    </xf>
    <xf numFmtId="0" fontId="0" fillId="20" borderId="11" xfId="0" applyFill="1" applyBorder="1" applyAlignment="1">
      <alignment wrapText="1"/>
    </xf>
    <xf numFmtId="0" fontId="0" fillId="20" borderId="13" xfId="0" applyFill="1" applyBorder="1" applyAlignment="1">
      <alignment wrapText="1"/>
    </xf>
    <xf numFmtId="0" fontId="0" fillId="21" borderId="11" xfId="0" applyFill="1" applyBorder="1" applyAlignment="1">
      <alignment wrapText="1"/>
    </xf>
    <xf numFmtId="0" fontId="0" fillId="21" borderId="12" xfId="0" applyFill="1" applyBorder="1" applyAlignment="1">
      <alignment wrapText="1"/>
    </xf>
    <xf numFmtId="1" fontId="0" fillId="0" borderId="4" xfId="0" applyNumberFormat="1" applyBorder="1" applyAlignment="1">
      <alignment horizont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8" fillId="0" borderId="48" xfId="0" applyFont="1" applyBorder="1" applyAlignment="1">
      <alignment horizontal="right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Medium4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AFFFB9"/>
      <rgbColor rgb="FFFDEADA"/>
      <rgbColor rgb="FF8EB4E3"/>
      <rgbColor rgb="FFFFB3C7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H24"/>
  <sheetViews>
    <sheetView tabSelected="1" workbookViewId="0">
      <selection activeCell="L3" sqref="L3"/>
    </sheetView>
  </sheetViews>
  <sheetFormatPr baseColWidth="12" defaultColWidth="8.83203125" defaultRowHeight="18" x14ac:dyDescent="0"/>
  <cols>
    <col min="1" max="1" width="3.33203125" style="1" customWidth="1"/>
    <col min="2" max="5" width="9.5" style="1" customWidth="1"/>
    <col min="6" max="6" width="11" style="1" customWidth="1"/>
    <col min="7" max="7" width="7.1640625" style="1" customWidth="1"/>
    <col min="8" max="13" width="9.33203125" style="1" bestFit="1" customWidth="1"/>
    <col min="14" max="14" width="7.83203125" style="1" bestFit="1" customWidth="1"/>
    <col min="15" max="15" width="9.33203125" style="1" bestFit="1" customWidth="1"/>
    <col min="16" max="16" width="8.83203125" style="1" bestFit="1" customWidth="1"/>
    <col min="17" max="17" width="9.33203125" style="1" bestFit="1" customWidth="1"/>
    <col min="18" max="18" width="9.5" style="1" bestFit="1" customWidth="1"/>
    <col min="19" max="19" width="9.33203125" style="1" bestFit="1" customWidth="1"/>
    <col min="20" max="20" width="9.5" style="1" bestFit="1" customWidth="1"/>
    <col min="21" max="21" width="9.33203125" style="1" bestFit="1" customWidth="1"/>
    <col min="22" max="22" width="10.6640625" style="1" customWidth="1"/>
    <col min="23" max="23" width="10.1640625" style="1" bestFit="1" customWidth="1"/>
    <col min="24" max="24" width="10.5" style="1" customWidth="1"/>
    <col min="25" max="25" width="12.33203125" style="1" customWidth="1"/>
    <col min="26" max="26" width="10.5" style="1" customWidth="1"/>
    <col min="27" max="1022" width="12.83203125" style="1" customWidth="1"/>
    <col min="1023" max="1025" width="12.83203125" customWidth="1"/>
  </cols>
  <sheetData>
    <row r="2" spans="1:1022" ht="15" customHeight="1"/>
    <row r="3" spans="1:1022" ht="29" thickBot="1">
      <c r="A3" s="2"/>
      <c r="B3" s="3" t="s">
        <v>28</v>
      </c>
      <c r="C3" s="2"/>
      <c r="D3" s="2"/>
      <c r="E3" s="2"/>
      <c r="F3" s="153" t="s">
        <v>30</v>
      </c>
      <c r="G3" s="152"/>
      <c r="H3" s="152"/>
      <c r="I3" s="152"/>
      <c r="J3" s="152"/>
      <c r="K3" s="2"/>
      <c r="L3" s="2"/>
      <c r="M3" s="2"/>
      <c r="N3" s="2"/>
      <c r="O3" s="2"/>
      <c r="P3" s="2"/>
      <c r="Q3" s="2"/>
    </row>
    <row r="4" spans="1:1022" ht="30" customHeight="1" thickBot="1">
      <c r="A4" s="2"/>
      <c r="B4" s="15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022" ht="18" customHeight="1" thickBot="1">
      <c r="A5" s="2"/>
      <c r="B5" s="141" t="s">
        <v>0</v>
      </c>
      <c r="C5" s="141" t="s">
        <v>1</v>
      </c>
      <c r="D5" s="141" t="s">
        <v>2</v>
      </c>
      <c r="E5" s="141" t="s">
        <v>3</v>
      </c>
      <c r="F5" s="44" t="s">
        <v>4</v>
      </c>
      <c r="G5" s="144" t="s">
        <v>5</v>
      </c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35" t="s">
        <v>6</v>
      </c>
      <c r="Y5" s="138" t="s">
        <v>29</v>
      </c>
      <c r="Z5" s="141" t="s">
        <v>7</v>
      </c>
    </row>
    <row r="6" spans="1:1022" ht="15" customHeight="1" thickBot="1">
      <c r="B6" s="142"/>
      <c r="C6" s="142"/>
      <c r="D6" s="142"/>
      <c r="E6" s="142"/>
      <c r="F6" s="146" t="s">
        <v>8</v>
      </c>
      <c r="G6" s="147" t="s">
        <v>25</v>
      </c>
      <c r="H6" s="148" t="s">
        <v>26</v>
      </c>
      <c r="I6" s="149"/>
      <c r="J6" s="149"/>
      <c r="K6" s="149"/>
      <c r="L6" s="149"/>
      <c r="M6" s="149"/>
      <c r="N6" s="149"/>
      <c r="O6" s="149"/>
      <c r="P6" s="149"/>
      <c r="Q6" s="150"/>
      <c r="R6" s="148" t="s">
        <v>9</v>
      </c>
      <c r="S6" s="149"/>
      <c r="T6" s="149"/>
      <c r="U6" s="150"/>
      <c r="V6" s="148" t="s">
        <v>27</v>
      </c>
      <c r="W6" s="150"/>
      <c r="X6" s="136"/>
      <c r="Y6" s="139"/>
      <c r="Z6" s="142"/>
    </row>
    <row r="7" spans="1:1022">
      <c r="B7" s="142"/>
      <c r="C7" s="142"/>
      <c r="D7" s="142"/>
      <c r="E7" s="142"/>
      <c r="F7" s="146"/>
      <c r="G7" s="147"/>
      <c r="H7" s="42" t="s">
        <v>10</v>
      </c>
      <c r="I7" s="92" t="s">
        <v>22</v>
      </c>
      <c r="J7" s="96" t="s">
        <v>11</v>
      </c>
      <c r="K7" s="97" t="s">
        <v>21</v>
      </c>
      <c r="L7" s="94" t="s">
        <v>12</v>
      </c>
      <c r="M7" s="100" t="s">
        <v>21</v>
      </c>
      <c r="N7" s="104" t="s">
        <v>13</v>
      </c>
      <c r="O7" s="105" t="s">
        <v>21</v>
      </c>
      <c r="P7" s="102" t="s">
        <v>14</v>
      </c>
      <c r="Q7" s="108" t="s">
        <v>23</v>
      </c>
      <c r="R7" s="104" t="s">
        <v>15</v>
      </c>
      <c r="S7" s="105" t="s">
        <v>23</v>
      </c>
      <c r="T7" s="72" t="s">
        <v>16</v>
      </c>
      <c r="U7" s="73" t="s">
        <v>23</v>
      </c>
      <c r="V7" s="76" t="s">
        <v>24</v>
      </c>
      <c r="W7" s="78" t="s">
        <v>17</v>
      </c>
      <c r="X7" s="136"/>
      <c r="Y7" s="139"/>
      <c r="Z7" s="142"/>
    </row>
    <row r="8" spans="1:1022" s="40" customFormat="1" ht="19" thickBot="1">
      <c r="A8" s="39"/>
      <c r="B8" s="143"/>
      <c r="C8" s="143"/>
      <c r="D8" s="143"/>
      <c r="E8" s="143"/>
      <c r="F8" s="115">
        <v>12000</v>
      </c>
      <c r="G8" s="116">
        <v>1000</v>
      </c>
      <c r="H8" s="43">
        <v>3000</v>
      </c>
      <c r="I8" s="93">
        <v>1000</v>
      </c>
      <c r="J8" s="98">
        <v>3000</v>
      </c>
      <c r="K8" s="99">
        <v>1000</v>
      </c>
      <c r="L8" s="95">
        <v>3000</v>
      </c>
      <c r="M8" s="101">
        <v>1000</v>
      </c>
      <c r="N8" s="106">
        <v>5000</v>
      </c>
      <c r="O8" s="107">
        <v>1000</v>
      </c>
      <c r="P8" s="103">
        <v>5000</v>
      </c>
      <c r="Q8" s="109">
        <v>1000</v>
      </c>
      <c r="R8" s="110">
        <v>12000</v>
      </c>
      <c r="S8" s="107">
        <v>3000</v>
      </c>
      <c r="T8" s="74">
        <v>12000</v>
      </c>
      <c r="U8" s="75">
        <v>3000</v>
      </c>
      <c r="V8" s="77">
        <v>10000</v>
      </c>
      <c r="W8" s="79">
        <v>1000</v>
      </c>
      <c r="X8" s="137"/>
      <c r="Y8" s="140"/>
      <c r="Z8" s="143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</row>
    <row r="9" spans="1:1022">
      <c r="B9" s="4">
        <v>1</v>
      </c>
      <c r="C9" s="5" t="s">
        <v>18</v>
      </c>
      <c r="D9" s="6">
        <v>30.5</v>
      </c>
      <c r="E9" s="7">
        <v>20.3</v>
      </c>
      <c r="F9" s="8">
        <v>1</v>
      </c>
      <c r="G9" s="117">
        <v>0</v>
      </c>
      <c r="H9" s="111">
        <v>0</v>
      </c>
      <c r="I9" s="49">
        <v>0</v>
      </c>
      <c r="J9" s="45">
        <v>0</v>
      </c>
      <c r="K9" s="50">
        <v>0</v>
      </c>
      <c r="L9" s="58">
        <v>0</v>
      </c>
      <c r="M9" s="59">
        <v>0</v>
      </c>
      <c r="N9" s="54">
        <v>0</v>
      </c>
      <c r="O9" s="63">
        <v>0</v>
      </c>
      <c r="P9" s="67">
        <v>0</v>
      </c>
      <c r="Q9" s="68">
        <v>0</v>
      </c>
      <c r="R9" s="54">
        <v>0</v>
      </c>
      <c r="S9" s="63">
        <v>0</v>
      </c>
      <c r="T9" s="9">
        <v>0</v>
      </c>
      <c r="U9" s="81">
        <v>0</v>
      </c>
      <c r="V9" s="88">
        <v>0</v>
      </c>
      <c r="W9" s="84">
        <v>0</v>
      </c>
      <c r="X9" s="41">
        <f>V9*10000+W9*1000+F9*12000+G9*1000+H9*3000+I9*1000+J9*3000+K9*1000+L9*3000+M9*1000+N9*5000+O9*1000+P9*5000+Q9*1000+R9*12000+S9*3000+T9*12000+U9*3000</f>
        <v>12000</v>
      </c>
      <c r="Y9" s="10">
        <f>X9*1.2</f>
        <v>14400</v>
      </c>
      <c r="Z9" s="119">
        <f>ROUND(((D9/E9)/(3/16)+2)/2,0)+2</f>
        <v>7</v>
      </c>
    </row>
    <row r="10" spans="1:1022">
      <c r="B10" s="11">
        <v>2</v>
      </c>
      <c r="C10" s="12" t="s">
        <v>19</v>
      </c>
      <c r="D10" s="13">
        <v>13.5</v>
      </c>
      <c r="E10" s="14">
        <v>17.100000000000001</v>
      </c>
      <c r="F10" s="15">
        <v>1</v>
      </c>
      <c r="G10" s="16">
        <v>0</v>
      </c>
      <c r="H10" s="112">
        <v>0</v>
      </c>
      <c r="I10" s="17">
        <v>0</v>
      </c>
      <c r="J10" s="46">
        <v>0</v>
      </c>
      <c r="K10" s="51">
        <v>0</v>
      </c>
      <c r="L10" s="18">
        <v>0</v>
      </c>
      <c r="M10" s="60">
        <v>0</v>
      </c>
      <c r="N10" s="55">
        <v>0</v>
      </c>
      <c r="O10" s="64">
        <v>0</v>
      </c>
      <c r="P10" s="69">
        <v>0</v>
      </c>
      <c r="Q10" s="19">
        <v>0</v>
      </c>
      <c r="R10" s="55">
        <v>0</v>
      </c>
      <c r="S10" s="64">
        <v>0</v>
      </c>
      <c r="T10" s="20">
        <v>0</v>
      </c>
      <c r="U10" s="82">
        <v>0</v>
      </c>
      <c r="V10" s="89">
        <v>0</v>
      </c>
      <c r="W10" s="85">
        <v>0</v>
      </c>
      <c r="X10" s="41">
        <f t="shared" ref="X10:X21" si="0">V10*10000+W10*1000+F10*12000+G10*1000+H10*3000+I10*1000+J10*3000+K10*1000+L10*3000+M10*1000+N10*5000+O10*1000+P10*5000+Q10*1000+R10*12000+S10*3000+T10*12000+U10*3000</f>
        <v>12000</v>
      </c>
      <c r="Y10" s="10">
        <f t="shared" ref="Y10:Y22" si="1">X10*1.2</f>
        <v>14400</v>
      </c>
      <c r="Z10" s="119">
        <f t="shared" ref="Z10:Z21" si="2">ROUND(((D10/E10)/(3/16)+2)/2,0)+2</f>
        <v>5</v>
      </c>
    </row>
    <row r="11" spans="1:1022">
      <c r="B11" s="11">
        <v>3</v>
      </c>
      <c r="C11" s="12" t="s">
        <v>18</v>
      </c>
      <c r="D11" s="13">
        <v>43.8</v>
      </c>
      <c r="E11" s="14">
        <v>24.9</v>
      </c>
      <c r="F11" s="15">
        <v>1</v>
      </c>
      <c r="G11" s="16">
        <v>0</v>
      </c>
      <c r="H11" s="112">
        <v>0</v>
      </c>
      <c r="I11" s="17">
        <v>0</v>
      </c>
      <c r="J11" s="46">
        <v>0</v>
      </c>
      <c r="K11" s="51">
        <v>0</v>
      </c>
      <c r="L11" s="18">
        <v>0</v>
      </c>
      <c r="M11" s="60">
        <v>0</v>
      </c>
      <c r="N11" s="55">
        <v>0</v>
      </c>
      <c r="O11" s="64">
        <v>0</v>
      </c>
      <c r="P11" s="69">
        <v>0</v>
      </c>
      <c r="Q11" s="19">
        <v>0</v>
      </c>
      <c r="R11" s="55">
        <v>0</v>
      </c>
      <c r="S11" s="64">
        <v>0</v>
      </c>
      <c r="T11" s="20">
        <v>0</v>
      </c>
      <c r="U11" s="82">
        <v>0</v>
      </c>
      <c r="V11" s="89">
        <v>0</v>
      </c>
      <c r="W11" s="85">
        <v>0</v>
      </c>
      <c r="X11" s="41">
        <f t="shared" si="0"/>
        <v>12000</v>
      </c>
      <c r="Y11" s="10">
        <f t="shared" si="1"/>
        <v>14400</v>
      </c>
      <c r="Z11" s="119">
        <f t="shared" si="2"/>
        <v>8</v>
      </c>
    </row>
    <row r="12" spans="1:1022">
      <c r="B12" s="11">
        <v>4</v>
      </c>
      <c r="C12" s="12" t="s">
        <v>18</v>
      </c>
      <c r="D12" s="13">
        <v>33.700000000000003</v>
      </c>
      <c r="E12" s="14">
        <v>24.7</v>
      </c>
      <c r="F12" s="15">
        <v>1</v>
      </c>
      <c r="G12" s="16">
        <v>0</v>
      </c>
      <c r="H12" s="112">
        <v>0</v>
      </c>
      <c r="I12" s="17">
        <v>0</v>
      </c>
      <c r="J12" s="46">
        <v>0</v>
      </c>
      <c r="K12" s="51">
        <v>0</v>
      </c>
      <c r="L12" s="18">
        <v>0</v>
      </c>
      <c r="M12" s="60">
        <v>0</v>
      </c>
      <c r="N12" s="55">
        <v>0</v>
      </c>
      <c r="O12" s="64">
        <v>0</v>
      </c>
      <c r="P12" s="69">
        <v>0</v>
      </c>
      <c r="Q12" s="19">
        <v>0</v>
      </c>
      <c r="R12" s="55">
        <v>0</v>
      </c>
      <c r="S12" s="64">
        <v>0</v>
      </c>
      <c r="T12" s="20">
        <v>0</v>
      </c>
      <c r="U12" s="82">
        <v>0</v>
      </c>
      <c r="V12" s="89">
        <v>0</v>
      </c>
      <c r="W12" s="85">
        <v>0</v>
      </c>
      <c r="X12" s="41">
        <f t="shared" si="0"/>
        <v>12000</v>
      </c>
      <c r="Y12" s="10">
        <f t="shared" si="1"/>
        <v>14400</v>
      </c>
      <c r="Z12" s="119">
        <f t="shared" si="2"/>
        <v>7</v>
      </c>
    </row>
    <row r="13" spans="1:1022">
      <c r="B13" s="11">
        <v>5</v>
      </c>
      <c r="C13" s="12" t="s">
        <v>18</v>
      </c>
      <c r="D13" s="13">
        <v>29.3</v>
      </c>
      <c r="E13" s="14">
        <v>19.399999999999999</v>
      </c>
      <c r="F13" s="15">
        <v>1</v>
      </c>
      <c r="G13" s="16">
        <v>0</v>
      </c>
      <c r="H13" s="112">
        <v>0</v>
      </c>
      <c r="I13" s="17">
        <v>0</v>
      </c>
      <c r="J13" s="46">
        <v>0</v>
      </c>
      <c r="K13" s="51">
        <v>0</v>
      </c>
      <c r="L13" s="18">
        <v>0</v>
      </c>
      <c r="M13" s="60">
        <v>0</v>
      </c>
      <c r="N13" s="55">
        <v>0</v>
      </c>
      <c r="O13" s="64">
        <v>0</v>
      </c>
      <c r="P13" s="69">
        <v>0</v>
      </c>
      <c r="Q13" s="19">
        <v>0</v>
      </c>
      <c r="R13" s="55">
        <v>0</v>
      </c>
      <c r="S13" s="64">
        <v>0</v>
      </c>
      <c r="T13" s="20">
        <v>0</v>
      </c>
      <c r="U13" s="82">
        <v>0</v>
      </c>
      <c r="V13" s="89">
        <v>0</v>
      </c>
      <c r="W13" s="85">
        <v>0</v>
      </c>
      <c r="X13" s="41">
        <f t="shared" si="0"/>
        <v>12000</v>
      </c>
      <c r="Y13" s="10">
        <f t="shared" si="1"/>
        <v>14400</v>
      </c>
      <c r="Z13" s="119">
        <f t="shared" si="2"/>
        <v>7</v>
      </c>
    </row>
    <row r="14" spans="1:1022">
      <c r="B14" s="11">
        <v>6</v>
      </c>
      <c r="C14" s="12" t="s">
        <v>18</v>
      </c>
      <c r="D14" s="13">
        <v>35.200000000000003</v>
      </c>
      <c r="E14" s="14">
        <v>28.1</v>
      </c>
      <c r="F14" s="15">
        <v>1</v>
      </c>
      <c r="G14" s="16">
        <v>0</v>
      </c>
      <c r="H14" s="112">
        <v>0</v>
      </c>
      <c r="I14" s="17">
        <v>0</v>
      </c>
      <c r="J14" s="46">
        <v>0</v>
      </c>
      <c r="K14" s="51">
        <v>0</v>
      </c>
      <c r="L14" s="18">
        <v>0</v>
      </c>
      <c r="M14" s="60">
        <v>0</v>
      </c>
      <c r="N14" s="55">
        <v>0</v>
      </c>
      <c r="O14" s="64">
        <v>0</v>
      </c>
      <c r="P14" s="69">
        <v>0</v>
      </c>
      <c r="Q14" s="19">
        <v>0</v>
      </c>
      <c r="R14" s="55">
        <v>0</v>
      </c>
      <c r="S14" s="64">
        <v>0</v>
      </c>
      <c r="T14" s="20">
        <v>0</v>
      </c>
      <c r="U14" s="82">
        <v>0</v>
      </c>
      <c r="V14" s="89">
        <v>0</v>
      </c>
      <c r="W14" s="85">
        <v>0</v>
      </c>
      <c r="X14" s="41">
        <f t="shared" si="0"/>
        <v>12000</v>
      </c>
      <c r="Y14" s="10">
        <f t="shared" si="1"/>
        <v>14400</v>
      </c>
      <c r="Z14" s="119">
        <f t="shared" si="2"/>
        <v>6</v>
      </c>
    </row>
    <row r="15" spans="1:1022">
      <c r="B15" s="11">
        <v>7</v>
      </c>
      <c r="C15" s="12" t="s">
        <v>18</v>
      </c>
      <c r="D15" s="13">
        <v>26.5</v>
      </c>
      <c r="E15" s="14">
        <v>22.3</v>
      </c>
      <c r="F15" s="15">
        <v>1</v>
      </c>
      <c r="G15" s="16">
        <v>0</v>
      </c>
      <c r="H15" s="112">
        <v>0</v>
      </c>
      <c r="I15" s="17">
        <v>0</v>
      </c>
      <c r="J15" s="46">
        <v>0</v>
      </c>
      <c r="K15" s="51">
        <v>0</v>
      </c>
      <c r="L15" s="18">
        <v>0</v>
      </c>
      <c r="M15" s="60">
        <v>0</v>
      </c>
      <c r="N15" s="55">
        <v>0</v>
      </c>
      <c r="O15" s="64">
        <v>0</v>
      </c>
      <c r="P15" s="69">
        <v>0</v>
      </c>
      <c r="Q15" s="19">
        <v>0</v>
      </c>
      <c r="R15" s="55">
        <v>0</v>
      </c>
      <c r="S15" s="64">
        <v>0</v>
      </c>
      <c r="T15" s="20">
        <v>0</v>
      </c>
      <c r="U15" s="82">
        <v>0</v>
      </c>
      <c r="V15" s="89">
        <v>0</v>
      </c>
      <c r="W15" s="85">
        <v>0</v>
      </c>
      <c r="X15" s="41">
        <f t="shared" si="0"/>
        <v>12000</v>
      </c>
      <c r="Y15" s="10">
        <f t="shared" si="1"/>
        <v>14400</v>
      </c>
      <c r="Z15" s="119">
        <f t="shared" si="2"/>
        <v>6</v>
      </c>
    </row>
    <row r="16" spans="1:1022">
      <c r="B16" s="11">
        <v>8</v>
      </c>
      <c r="C16" s="12" t="s">
        <v>20</v>
      </c>
      <c r="D16" s="13">
        <v>11.6</v>
      </c>
      <c r="E16" s="14">
        <v>23.7</v>
      </c>
      <c r="F16" s="15">
        <v>1</v>
      </c>
      <c r="G16" s="16">
        <v>0</v>
      </c>
      <c r="H16" s="112">
        <v>0</v>
      </c>
      <c r="I16" s="17">
        <v>0</v>
      </c>
      <c r="J16" s="46">
        <v>0</v>
      </c>
      <c r="K16" s="51">
        <v>0</v>
      </c>
      <c r="L16" s="18">
        <v>0</v>
      </c>
      <c r="M16" s="60">
        <v>0</v>
      </c>
      <c r="N16" s="55">
        <v>0</v>
      </c>
      <c r="O16" s="64">
        <v>0</v>
      </c>
      <c r="P16" s="69">
        <v>0</v>
      </c>
      <c r="Q16" s="19">
        <v>0</v>
      </c>
      <c r="R16" s="55">
        <v>0</v>
      </c>
      <c r="S16" s="64">
        <v>0</v>
      </c>
      <c r="T16" s="20">
        <v>0</v>
      </c>
      <c r="U16" s="82">
        <v>0</v>
      </c>
      <c r="V16" s="89">
        <v>0</v>
      </c>
      <c r="W16" s="85">
        <v>0</v>
      </c>
      <c r="X16" s="41">
        <f t="shared" si="0"/>
        <v>12000</v>
      </c>
      <c r="Y16" s="10">
        <f t="shared" si="1"/>
        <v>14400</v>
      </c>
      <c r="Z16" s="119">
        <f t="shared" si="2"/>
        <v>4</v>
      </c>
    </row>
    <row r="17" spans="2:26">
      <c r="B17" s="11">
        <v>9</v>
      </c>
      <c r="C17" s="12" t="s">
        <v>18</v>
      </c>
      <c r="D17" s="13">
        <v>40.200000000000003</v>
      </c>
      <c r="E17" s="14">
        <v>29.8</v>
      </c>
      <c r="F17" s="15">
        <v>1</v>
      </c>
      <c r="G17" s="16">
        <v>0</v>
      </c>
      <c r="H17" s="112">
        <v>0</v>
      </c>
      <c r="I17" s="17">
        <v>0</v>
      </c>
      <c r="J17" s="46">
        <v>0</v>
      </c>
      <c r="K17" s="51">
        <v>0</v>
      </c>
      <c r="L17" s="18">
        <v>0</v>
      </c>
      <c r="M17" s="60">
        <v>0</v>
      </c>
      <c r="N17" s="55">
        <v>0</v>
      </c>
      <c r="O17" s="64">
        <v>0</v>
      </c>
      <c r="P17" s="69">
        <v>0</v>
      </c>
      <c r="Q17" s="19">
        <v>0</v>
      </c>
      <c r="R17" s="55">
        <v>0</v>
      </c>
      <c r="S17" s="64">
        <v>0</v>
      </c>
      <c r="T17" s="20">
        <v>0</v>
      </c>
      <c r="U17" s="82">
        <v>0</v>
      </c>
      <c r="V17" s="89">
        <v>0</v>
      </c>
      <c r="W17" s="85">
        <v>0</v>
      </c>
      <c r="X17" s="41">
        <f t="shared" si="0"/>
        <v>12000</v>
      </c>
      <c r="Y17" s="10">
        <f t="shared" si="1"/>
        <v>14400</v>
      </c>
      <c r="Z17" s="119">
        <f t="shared" si="2"/>
        <v>7</v>
      </c>
    </row>
    <row r="18" spans="2:26">
      <c r="B18" s="11">
        <v>10</v>
      </c>
      <c r="C18" s="21" t="s">
        <v>18</v>
      </c>
      <c r="D18" s="22">
        <v>31.7</v>
      </c>
      <c r="E18" s="23">
        <v>20.2</v>
      </c>
      <c r="F18" s="24">
        <v>1</v>
      </c>
      <c r="G18" s="25">
        <v>0</v>
      </c>
      <c r="H18" s="113">
        <v>0</v>
      </c>
      <c r="I18" s="26">
        <v>0</v>
      </c>
      <c r="J18" s="47">
        <v>0</v>
      </c>
      <c r="K18" s="52">
        <v>0</v>
      </c>
      <c r="L18" s="27">
        <v>0</v>
      </c>
      <c r="M18" s="61">
        <v>0</v>
      </c>
      <c r="N18" s="56">
        <v>0</v>
      </c>
      <c r="O18" s="65">
        <v>0</v>
      </c>
      <c r="P18" s="70">
        <v>0</v>
      </c>
      <c r="Q18" s="28">
        <v>0</v>
      </c>
      <c r="R18" s="56">
        <v>0</v>
      </c>
      <c r="S18" s="65">
        <v>0</v>
      </c>
      <c r="T18" s="29">
        <v>0</v>
      </c>
      <c r="U18" s="83">
        <v>0</v>
      </c>
      <c r="V18" s="90">
        <v>0</v>
      </c>
      <c r="W18" s="86">
        <v>0</v>
      </c>
      <c r="X18" s="41">
        <f t="shared" si="0"/>
        <v>12000</v>
      </c>
      <c r="Y18" s="10">
        <f t="shared" si="1"/>
        <v>14400</v>
      </c>
      <c r="Z18" s="119">
        <f t="shared" si="2"/>
        <v>7</v>
      </c>
    </row>
    <row r="19" spans="2:26">
      <c r="B19" s="11">
        <v>11</v>
      </c>
      <c r="C19" s="21" t="s">
        <v>18</v>
      </c>
      <c r="D19" s="30">
        <v>28.9</v>
      </c>
      <c r="E19" s="31">
        <v>19.3</v>
      </c>
      <c r="F19" s="24">
        <v>1</v>
      </c>
      <c r="G19" s="25">
        <v>0</v>
      </c>
      <c r="H19" s="113">
        <v>0</v>
      </c>
      <c r="I19" s="26">
        <v>0</v>
      </c>
      <c r="J19" s="47">
        <v>0</v>
      </c>
      <c r="K19" s="52">
        <v>0</v>
      </c>
      <c r="L19" s="27">
        <v>0</v>
      </c>
      <c r="M19" s="61">
        <v>0</v>
      </c>
      <c r="N19" s="56">
        <v>0</v>
      </c>
      <c r="O19" s="65">
        <v>0</v>
      </c>
      <c r="P19" s="70">
        <v>0</v>
      </c>
      <c r="Q19" s="28">
        <v>0</v>
      </c>
      <c r="R19" s="56">
        <v>0</v>
      </c>
      <c r="S19" s="65">
        <v>0</v>
      </c>
      <c r="T19" s="29">
        <v>0</v>
      </c>
      <c r="U19" s="83">
        <v>0</v>
      </c>
      <c r="V19" s="90">
        <v>0</v>
      </c>
      <c r="W19" s="86">
        <v>0</v>
      </c>
      <c r="X19" s="41">
        <f t="shared" si="0"/>
        <v>12000</v>
      </c>
      <c r="Y19" s="10">
        <f t="shared" si="1"/>
        <v>14400</v>
      </c>
      <c r="Z19" s="119">
        <f t="shared" si="2"/>
        <v>7</v>
      </c>
    </row>
    <row r="20" spans="2:26">
      <c r="B20" s="11">
        <v>12</v>
      </c>
      <c r="C20" s="21" t="s">
        <v>18</v>
      </c>
      <c r="D20" s="30">
        <v>15.3</v>
      </c>
      <c r="E20" s="31">
        <v>15.2</v>
      </c>
      <c r="F20" s="24">
        <v>1</v>
      </c>
      <c r="G20" s="25">
        <v>0</v>
      </c>
      <c r="H20" s="113">
        <v>0</v>
      </c>
      <c r="I20" s="26">
        <v>0</v>
      </c>
      <c r="J20" s="47">
        <v>0</v>
      </c>
      <c r="K20" s="52">
        <v>0</v>
      </c>
      <c r="L20" s="27">
        <v>0</v>
      </c>
      <c r="M20" s="61">
        <v>0</v>
      </c>
      <c r="N20" s="56">
        <v>0</v>
      </c>
      <c r="O20" s="65">
        <v>0</v>
      </c>
      <c r="P20" s="70">
        <v>0</v>
      </c>
      <c r="Q20" s="28">
        <v>0</v>
      </c>
      <c r="R20" s="56">
        <v>0</v>
      </c>
      <c r="S20" s="65">
        <v>0</v>
      </c>
      <c r="T20" s="29">
        <v>0</v>
      </c>
      <c r="U20" s="83">
        <v>0</v>
      </c>
      <c r="V20" s="90">
        <v>0</v>
      </c>
      <c r="W20" s="86">
        <v>0</v>
      </c>
      <c r="X20" s="41">
        <f t="shared" si="0"/>
        <v>12000</v>
      </c>
      <c r="Y20" s="10">
        <f t="shared" si="1"/>
        <v>14400</v>
      </c>
      <c r="Z20" s="119">
        <f t="shared" si="2"/>
        <v>6</v>
      </c>
    </row>
    <row r="21" spans="2:26" s="1" customFormat="1">
      <c r="B21" s="32"/>
      <c r="C21" s="33"/>
      <c r="D21" s="34"/>
      <c r="E21" s="14"/>
      <c r="F21" s="24">
        <v>1</v>
      </c>
      <c r="G21" s="118"/>
      <c r="H21" s="114"/>
      <c r="I21" s="35"/>
      <c r="J21" s="48"/>
      <c r="K21" s="53"/>
      <c r="L21" s="36"/>
      <c r="M21" s="62"/>
      <c r="N21" s="57"/>
      <c r="O21" s="66"/>
      <c r="P21" s="71"/>
      <c r="Q21" s="37"/>
      <c r="R21" s="57"/>
      <c r="S21" s="66"/>
      <c r="T21" s="38"/>
      <c r="U21" s="80"/>
      <c r="V21" s="91"/>
      <c r="W21" s="87"/>
      <c r="X21" s="41">
        <f t="shared" si="0"/>
        <v>12000</v>
      </c>
      <c r="Y21" s="10">
        <f t="shared" si="1"/>
        <v>14400</v>
      </c>
      <c r="Z21" s="119" t="e">
        <f t="shared" si="2"/>
        <v>#DIV/0!</v>
      </c>
    </row>
    <row r="22" spans="2:26" s="1" customFormat="1">
      <c r="B22" s="32"/>
      <c r="C22" s="120"/>
      <c r="D22" s="34"/>
      <c r="E22" s="14"/>
      <c r="F22" s="15">
        <v>1</v>
      </c>
      <c r="G22" s="121"/>
      <c r="H22" s="122"/>
      <c r="I22" s="123"/>
      <c r="J22" s="124"/>
      <c r="K22" s="125"/>
      <c r="L22" s="126"/>
      <c r="M22" s="127"/>
      <c r="N22" s="128"/>
      <c r="O22" s="129"/>
      <c r="P22" s="130"/>
      <c r="Q22" s="131"/>
      <c r="R22" s="128"/>
      <c r="S22" s="129"/>
      <c r="T22" s="132"/>
      <c r="U22" s="133"/>
      <c r="V22" s="91"/>
      <c r="W22" s="87"/>
      <c r="X22" s="41">
        <f t="shared" ref="X22" si="3">V22*10000+W22*1000+F22*12000+G22*1000+H22*3000+I22*1000+J22*3000+K22*1000+L22*3000+M22*1000+N22*5000+O22*1000+P22*5000+Q22*1000+R22*12000+S22*3000+T22*12000+U22*3000</f>
        <v>12000</v>
      </c>
      <c r="Y22" s="10">
        <f t="shared" si="1"/>
        <v>14400</v>
      </c>
      <c r="Z22" s="134" t="e">
        <f t="shared" ref="Z22" si="4">ROUND(((D22/E22)/(3/16)+2)/2,0)+2</f>
        <v>#DIV/0!</v>
      </c>
    </row>
    <row r="23" spans="2:26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6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</sheetData>
  <mergeCells count="13">
    <mergeCell ref="X5:X8"/>
    <mergeCell ref="Y5:Y8"/>
    <mergeCell ref="Z5:Z8"/>
    <mergeCell ref="G5:W5"/>
    <mergeCell ref="B5:B8"/>
    <mergeCell ref="C5:C8"/>
    <mergeCell ref="D5:D8"/>
    <mergeCell ref="E5:E8"/>
    <mergeCell ref="F6:F7"/>
    <mergeCell ref="G6:G7"/>
    <mergeCell ref="H6:Q6"/>
    <mergeCell ref="R6:U6"/>
    <mergeCell ref="V6:W6"/>
  </mergeCells>
  <phoneticPr fontId="3"/>
  <pageMargins left="0.7" right="0.7" top="0.75" bottom="0.75" header="0.51180555555555496" footer="0.51180555555555496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 真</dc:creator>
  <dc:description/>
  <cp:lastModifiedBy>iMac12</cp:lastModifiedBy>
  <cp:revision>4</cp:revision>
  <dcterms:created xsi:type="dcterms:W3CDTF">2017-09-11T23:30:27Z</dcterms:created>
  <dcterms:modified xsi:type="dcterms:W3CDTF">2018-04-18T09:06:34Z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